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Estado Fin sisanoc 2022-2021\"/>
    </mc:Choice>
  </mc:AlternateContent>
  <bookViews>
    <workbookView xWindow="0" yWindow="0" windowWidth="20490" windowHeight="6165"/>
  </bookViews>
  <sheets>
    <sheet name="Hoja1" sheetId="1" r:id="rId1"/>
  </sheets>
  <definedNames>
    <definedName name="_xlnm.Print_Area" localSheetId="0">Hoja1!$A$1:$F$31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C9" i="1"/>
  <c r="F9" i="1" s="1"/>
  <c r="F19" i="1"/>
  <c r="E15" i="1"/>
  <c r="E13" i="1"/>
  <c r="D15" i="1"/>
  <c r="D9" i="1" s="1"/>
  <c r="D13" i="1"/>
  <c r="F15" i="1" l="1"/>
  <c r="F13" i="1" l="1"/>
  <c r="F10" i="1"/>
  <c r="F11" i="1"/>
  <c r="F12" i="1"/>
  <c r="F14" i="1"/>
  <c r="F16" i="1"/>
  <c r="F17" i="1"/>
  <c r="F18" i="1"/>
  <c r="F23" i="1"/>
  <c r="F25" i="1"/>
  <c r="F27" i="1"/>
  <c r="F28" i="1"/>
  <c r="F29" i="1"/>
  <c r="F26" i="1"/>
  <c r="F24" i="1"/>
  <c r="F22" i="1"/>
  <c r="E21" i="1"/>
  <c r="F21" i="1"/>
  <c r="D20" i="1" l="1"/>
  <c r="D31" i="1" s="1"/>
  <c r="C20" i="1"/>
  <c r="E22" i="1"/>
  <c r="E26" i="1"/>
  <c r="F20" i="1" l="1"/>
  <c r="C31" i="1"/>
  <c r="E9" i="1"/>
  <c r="F31" i="1"/>
  <c r="E23" i="1"/>
  <c r="E31" i="1" l="1"/>
</calcChain>
</file>

<file path=xl/sharedStrings.xml><?xml version="1.0" encoding="utf-8"?>
<sst xmlns="http://schemas.openxmlformats.org/spreadsheetml/2006/main" count="31" uniqueCount="31">
  <si>
    <t>Gastos Totales</t>
  </si>
  <si>
    <t>Remuneraciones y Contribuciones</t>
  </si>
  <si>
    <t>Contratación de Servicios</t>
  </si>
  <si>
    <t>Materiales y Sumunistros</t>
  </si>
  <si>
    <t>Bienes muebles, inmuebles e intangibles</t>
  </si>
  <si>
    <t>Obras</t>
  </si>
  <si>
    <t>Adquisición de activos financieros con fines de política</t>
  </si>
  <si>
    <t>Gastos Financieros</t>
  </si>
  <si>
    <t>Tranferencias de Capital</t>
  </si>
  <si>
    <t>Ingresos Totales</t>
  </si>
  <si>
    <t>Impuestos</t>
  </si>
  <si>
    <t>Contribuciones Sociales</t>
  </si>
  <si>
    <t>Donaciones</t>
  </si>
  <si>
    <t>Transferencias</t>
  </si>
  <si>
    <t>Transferencias Corrientes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</si>
  <si>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</si>
  <si>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</si>
  <si>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</si>
  <si>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</si>
  <si>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</si>
  <si>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CONCEPTO</t>
  </si>
  <si>
    <t>% de Ejecución (C=B/A)</t>
  </si>
  <si>
    <t>Variación (D=A-B)</t>
  </si>
  <si>
    <t>Presupuesto Reformado (A)</t>
  </si>
  <si>
    <t>Presupuesto Ejecutado (B)</t>
  </si>
  <si>
    <t>Estado de Comparación de Importes Presupuestados y Realizados</t>
  </si>
  <si>
    <t>Presupuesto en Base de Efectivo</t>
  </si>
  <si>
    <t>(Clasificación de Ingresos y Gastos por Objeto)</t>
  </si>
  <si>
    <t>Resultado Financiero (1-2)</t>
  </si>
  <si>
    <t>Disminucion de Activos Financieros</t>
  </si>
  <si>
    <t>Durante el Año Terminado al 30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</si>
</sst>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4" fontId="0" fillId="2" borderId="1" xfId="0" applyNumberFormat="1" applyFill="1" applyBorder="1"/>
    <xf numFmtId="4" fontId="1" fillId="2" borderId="1" xfId="0" applyNumberFormat="1" applyFont="1" applyFill="1" applyBorder="1"/>
    <xf numFmtId="0" fontId="0" fillId="2" borderId="0" xfId="0" applyFill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/>
    <xf numFmtId="0" fontId="1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9" fontId="1" fillId="2" borderId="1" xfId="1" applyFon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3" fillId="2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topLeftCell="A13" zoomScaleNormal="100" workbookViewId="0">
      <selection activeCell="D20" sqref="D20"/>
    </sheetView>
  </sheetViews>
  <sheetFormatPr baseColWidth="10" defaultRowHeight="15" x14ac:dyDescent="0.25"/>
  <cols>
    <col min="1" max="1" width="4" style="1" bestFit="1" customWidth="1"/>
    <col min="2" max="2" width="50" style="2" bestFit="1" customWidth="1"/>
    <col min="3" max="3" width="14.85546875" style="2" customWidth="1"/>
    <col min="4" max="4" width="14.42578125" style="2" customWidth="1"/>
    <col min="5" max="5" width="15" style="8" customWidth="1"/>
    <col min="6" max="6" width="16.42578125" style="2" customWidth="1"/>
    <col min="7" max="16384" width="11.42578125" style="2"/>
  </cols>
  <sheetData>
    <row r="2" spans="1:7" x14ac:dyDescent="0.25">
      <c r="A2" s="22" t="s">
        <v>25</v>
      </c>
      <c r="B2" s="22"/>
      <c r="C2" s="22"/>
      <c r="D2" s="22"/>
      <c r="E2" s="22"/>
      <c r="F2" s="22"/>
    </row>
    <row r="3" spans="1:7" x14ac:dyDescent="0.25">
      <c r="A3" s="22" t="s">
        <v>30</v>
      </c>
      <c r="B3" s="22"/>
      <c r="C3" s="22"/>
      <c r="D3" s="22"/>
      <c r="E3" s="22"/>
      <c r="F3" s="22"/>
    </row>
    <row r="4" spans="1:7" x14ac:dyDescent="0.25">
      <c r="A4" s="22" t="s">
        <v>26</v>
      </c>
      <c r="B4" s="22"/>
      <c r="C4" s="22"/>
      <c r="D4" s="22"/>
      <c r="E4" s="22"/>
      <c r="F4" s="22"/>
    </row>
    <row r="5" spans="1:7" x14ac:dyDescent="0.25">
      <c r="A5" s="22" t="s">
        <v>27</v>
      </c>
      <c r="B5" s="22"/>
      <c r="C5" s="22"/>
      <c r="D5" s="22"/>
      <c r="E5" s="22"/>
      <c r="F5" s="22"/>
    </row>
    <row r="7" spans="1:7" s="3" customFormat="1" ht="30" x14ac:dyDescent="0.25">
      <c r="A7" s="16"/>
      <c r="B7" s="10" t="s">
        <v>20</v>
      </c>
      <c r="C7" s="10" t="s">
        <v>23</v>
      </c>
      <c r="D7" s="10" t="s">
        <v>24</v>
      </c>
      <c r="E7" s="10" t="s">
        <v>21</v>
      </c>
      <c r="F7" s="13" t="s">
        <v>22</v>
      </c>
      <c r="G7" s="4"/>
    </row>
    <row r="8" spans="1:7" x14ac:dyDescent="0.25">
      <c r="A8" s="17"/>
      <c r="B8" s="14"/>
      <c r="C8" s="6"/>
      <c r="D8" s="6"/>
      <c r="E8" s="9"/>
      <c r="F8" s="6"/>
    </row>
    <row r="9" spans="1:7" s="5" customFormat="1" x14ac:dyDescent="0.25">
      <c r="A9" s="18">
        <v>1</v>
      </c>
      <c r="B9" s="15" t="s">
        <v>9</v>
      </c>
      <c r="C9" s="7">
        <f>SUM(C10:C19)</f>
        <v>338049925.93000001</v>
      </c>
      <c r="D9" s="7">
        <f>SUM(D10:D18)</f>
        <v>325402656.76000005</v>
      </c>
      <c r="E9" s="19">
        <f>+D9/C9</f>
        <v>0.96258757006023177</v>
      </c>
      <c r="F9" s="7">
        <f>+C9-D9</f>
        <v>12647269.169999957</v>
      </c>
    </row>
    <row r="10" spans="1:7" x14ac:dyDescent="0.25">
      <c r="A10" s="17">
        <v>1.1000000000000001</v>
      </c>
      <c r="B10" s="14" t="s">
        <v>10</v>
      </c>
      <c r="C10" s="6">
        <v>0</v>
      </c>
      <c r="D10" s="6">
        <v>0</v>
      </c>
      <c r="E10" s="20">
        <v>0</v>
      </c>
      <c r="F10" s="6">
        <f t="shared" ref="F10:F29" si="0">+C10-D10</f>
        <v>0</v>
      </c>
    </row>
    <row r="11" spans="1:7" x14ac:dyDescent="0.25">
      <c r="A11" s="17">
        <v>1.2</v>
      </c>
      <c r="B11" s="14" t="s">
        <v>11</v>
      </c>
      <c r="C11" s="6">
        <v>0</v>
      </c>
      <c r="D11" s="6">
        <v>0</v>
      </c>
      <c r="E11" s="20">
        <v>0</v>
      </c>
      <c r="F11" s="6">
        <f t="shared" si="0"/>
        <v>0</v>
      </c>
    </row>
    <row r="12" spans="1:7" x14ac:dyDescent="0.25">
      <c r="A12" s="17">
        <v>1.3</v>
      </c>
      <c r="B12" s="14" t="s">
        <v>12</v>
      </c>
      <c r="C12" s="6">
        <v>0</v>
      </c>
      <c r="D12" s="6">
        <v>0</v>
      </c>
      <c r="E12" s="20">
        <v>0</v>
      </c>
      <c r="F12" s="6">
        <f t="shared" si="0"/>
        <v>0</v>
      </c>
    </row>
    <row r="13" spans="1:7" x14ac:dyDescent="0.25">
      <c r="A13" s="17">
        <v>1.4</v>
      </c>
      <c r="B13" s="14" t="s">
        <v>13</v>
      </c>
      <c r="C13" s="6">
        <v>306639385</v>
      </c>
      <c r="D13" s="6">
        <f>297115560.66+17339350.86</f>
        <v>314454911.52000004</v>
      </c>
      <c r="E13" s="20">
        <f>+D13/C13</f>
        <v>1.0254876799990975</v>
      </c>
      <c r="F13" s="6">
        <f t="shared" si="0"/>
        <v>-7815526.5200000405</v>
      </c>
    </row>
    <row r="14" spans="1:7" x14ac:dyDescent="0.25">
      <c r="A14" s="17">
        <v>1.5</v>
      </c>
      <c r="B14" s="14" t="s">
        <v>15</v>
      </c>
      <c r="C14" s="6"/>
      <c r="D14" s="6"/>
      <c r="E14" s="20">
        <v>0</v>
      </c>
      <c r="F14" s="6">
        <f t="shared" si="0"/>
        <v>0</v>
      </c>
    </row>
    <row r="15" spans="1:7" x14ac:dyDescent="0.25">
      <c r="A15" s="17">
        <v>1.6</v>
      </c>
      <c r="B15" s="14" t="s">
        <v>16</v>
      </c>
      <c r="C15" s="6">
        <v>8000000</v>
      </c>
      <c r="D15" s="6">
        <f>10258106.57+689638.67</f>
        <v>10947745.24</v>
      </c>
      <c r="E15" s="20">
        <f>+D15/C15</f>
        <v>1.368468155</v>
      </c>
      <c r="F15" s="6">
        <f>+C15-D15</f>
        <v>-2947745.24</v>
      </c>
    </row>
    <row r="16" spans="1:7" x14ac:dyDescent="0.25">
      <c r="A16" s="17">
        <v>1.7</v>
      </c>
      <c r="B16" s="14" t="s">
        <v>17</v>
      </c>
      <c r="C16" s="6">
        <v>0</v>
      </c>
      <c r="D16" s="6">
        <v>0</v>
      </c>
      <c r="E16" s="20">
        <v>0</v>
      </c>
      <c r="F16" s="6">
        <f t="shared" si="0"/>
        <v>0</v>
      </c>
    </row>
    <row r="17" spans="1:10" x14ac:dyDescent="0.25">
      <c r="A17" s="17">
        <v>1.8</v>
      </c>
      <c r="B17" s="14" t="s">
        <v>18</v>
      </c>
      <c r="C17" s="6">
        <v>0</v>
      </c>
      <c r="D17" s="6">
        <v>0</v>
      </c>
      <c r="E17" s="20">
        <v>0</v>
      </c>
      <c r="F17" s="6">
        <f t="shared" si="0"/>
        <v>0</v>
      </c>
    </row>
    <row r="18" spans="1:10" x14ac:dyDescent="0.25">
      <c r="A18" s="17">
        <v>1.9</v>
      </c>
      <c r="B18" s="14" t="s">
        <v>19</v>
      </c>
      <c r="C18" s="6">
        <v>0</v>
      </c>
      <c r="D18" s="6">
        <v>0</v>
      </c>
      <c r="E18" s="20">
        <v>0</v>
      </c>
      <c r="F18" s="6">
        <f t="shared" si="0"/>
        <v>0</v>
      </c>
    </row>
    <row r="19" spans="1:10" x14ac:dyDescent="0.25">
      <c r="A19" s="17">
        <v>3.1</v>
      </c>
      <c r="B19" s="14" t="s">
        <v>29</v>
      </c>
      <c r="C19" s="6">
        <v>23410540.93</v>
      </c>
      <c r="D19" s="6">
        <v>0</v>
      </c>
      <c r="E19" s="20">
        <v>0</v>
      </c>
      <c r="F19" s="6">
        <f t="shared" si="0"/>
        <v>23410540.93</v>
      </c>
    </row>
    <row r="20" spans="1:10" s="5" customFormat="1" x14ac:dyDescent="0.25">
      <c r="A20" s="18">
        <v>2</v>
      </c>
      <c r="B20" s="15" t="s">
        <v>0</v>
      </c>
      <c r="C20" s="7">
        <f>SUM(C21:C29)</f>
        <v>338049925.93000001</v>
      </c>
      <c r="D20" s="7">
        <f>SUM(D21:D29)</f>
        <v>327410580.06999999</v>
      </c>
      <c r="E20" s="19">
        <f>+D20/C20</f>
        <v>0.96852729421333139</v>
      </c>
      <c r="F20" s="7">
        <f t="shared" si="0"/>
        <v>10639345.860000014</v>
      </c>
      <c r="J20" s="12"/>
    </row>
    <row r="21" spans="1:10" x14ac:dyDescent="0.25">
      <c r="A21" s="17">
        <v>2.1</v>
      </c>
      <c r="B21" s="14" t="s">
        <v>1</v>
      </c>
      <c r="C21" s="11">
        <v>263416604.81</v>
      </c>
      <c r="D21" s="6">
        <v>262896240.81</v>
      </c>
      <c r="E21" s="20">
        <f t="shared" ref="E21:E26" si="1">+D21/C21</f>
        <v>0.99802455885279007</v>
      </c>
      <c r="F21" s="6">
        <f t="shared" si="0"/>
        <v>520364</v>
      </c>
    </row>
    <row r="22" spans="1:10" x14ac:dyDescent="0.25">
      <c r="A22" s="17">
        <v>2.2000000000000002</v>
      </c>
      <c r="B22" s="14" t="s">
        <v>2</v>
      </c>
      <c r="C22" s="6">
        <v>42788814.880000003</v>
      </c>
      <c r="D22" s="6">
        <v>37900590.57</v>
      </c>
      <c r="E22" s="20">
        <f t="shared" si="1"/>
        <v>0.88575929658933328</v>
      </c>
      <c r="F22" s="6">
        <f t="shared" si="0"/>
        <v>4888224.3100000024</v>
      </c>
    </row>
    <row r="23" spans="1:10" x14ac:dyDescent="0.25">
      <c r="A23" s="17">
        <v>2.2999999999999998</v>
      </c>
      <c r="B23" s="14" t="s">
        <v>3</v>
      </c>
      <c r="C23" s="6">
        <v>13911378.23</v>
      </c>
      <c r="D23" s="6">
        <v>11427339.84</v>
      </c>
      <c r="E23" s="20">
        <f t="shared" si="1"/>
        <v>0.82143836872732334</v>
      </c>
      <c r="F23" s="6">
        <f t="shared" si="0"/>
        <v>2484038.3900000006</v>
      </c>
    </row>
    <row r="24" spans="1:10" x14ac:dyDescent="0.25">
      <c r="A24" s="17">
        <v>2.4</v>
      </c>
      <c r="B24" s="14" t="s">
        <v>14</v>
      </c>
      <c r="C24" s="6">
        <v>1000000</v>
      </c>
      <c r="D24" s="6">
        <v>581357.6</v>
      </c>
      <c r="E24" s="20">
        <v>0</v>
      </c>
      <c r="F24" s="6">
        <f t="shared" si="0"/>
        <v>418642.4</v>
      </c>
    </row>
    <row r="25" spans="1:10" x14ac:dyDescent="0.25">
      <c r="A25" s="17">
        <v>2.5</v>
      </c>
      <c r="B25" s="14" t="s">
        <v>8</v>
      </c>
      <c r="C25" s="6">
        <v>0</v>
      </c>
      <c r="D25" s="6">
        <v>0</v>
      </c>
      <c r="E25" s="20">
        <v>0</v>
      </c>
      <c r="F25" s="6">
        <f t="shared" si="0"/>
        <v>0</v>
      </c>
    </row>
    <row r="26" spans="1:10" x14ac:dyDescent="0.25">
      <c r="A26" s="17">
        <v>2.6</v>
      </c>
      <c r="B26" s="14" t="s">
        <v>4</v>
      </c>
      <c r="C26" s="11">
        <v>16933128.010000002</v>
      </c>
      <c r="D26" s="6">
        <v>14605051.25</v>
      </c>
      <c r="E26" s="21">
        <f t="shared" si="1"/>
        <v>0.8625134848903796</v>
      </c>
      <c r="F26" s="6">
        <f t="shared" si="0"/>
        <v>2328076.7600000016</v>
      </c>
    </row>
    <row r="27" spans="1:10" x14ac:dyDescent="0.25">
      <c r="A27" s="17">
        <v>2.7</v>
      </c>
      <c r="B27" s="14" t="s">
        <v>5</v>
      </c>
      <c r="C27" s="6">
        <v>0</v>
      </c>
      <c r="D27" s="6">
        <v>0</v>
      </c>
      <c r="E27" s="20">
        <v>0</v>
      </c>
      <c r="F27" s="6">
        <f t="shared" si="0"/>
        <v>0</v>
      </c>
    </row>
    <row r="28" spans="1:10" x14ac:dyDescent="0.25">
      <c r="A28" s="17">
        <v>2.8</v>
      </c>
      <c r="B28" s="14" t="s">
        <v>6</v>
      </c>
      <c r="C28" s="6">
        <v>0</v>
      </c>
      <c r="D28" s="6">
        <v>0</v>
      </c>
      <c r="E28" s="20">
        <v>0</v>
      </c>
      <c r="F28" s="6">
        <f t="shared" si="0"/>
        <v>0</v>
      </c>
    </row>
    <row r="29" spans="1:10" x14ac:dyDescent="0.25">
      <c r="A29" s="17">
        <v>2.9</v>
      </c>
      <c r="B29" s="14" t="s">
        <v>7</v>
      </c>
      <c r="C29" s="6">
        <v>0</v>
      </c>
      <c r="D29" s="6">
        <v>0</v>
      </c>
      <c r="E29" s="20">
        <v>0</v>
      </c>
      <c r="F29" s="6">
        <f t="shared" si="0"/>
        <v>0</v>
      </c>
    </row>
    <row r="30" spans="1:10" x14ac:dyDescent="0.25">
      <c r="A30" s="17"/>
      <c r="B30" s="14"/>
      <c r="C30" s="6"/>
      <c r="D30" s="6"/>
      <c r="E30" s="20"/>
      <c r="F30" s="6"/>
    </row>
    <row r="31" spans="1:10" s="5" customFormat="1" x14ac:dyDescent="0.25">
      <c r="A31" s="18"/>
      <c r="B31" s="15" t="s">
        <v>28</v>
      </c>
      <c r="C31" s="7">
        <f>+C9-C20</f>
        <v>0</v>
      </c>
      <c r="D31" s="7">
        <f>+D9-D20</f>
        <v>-2007923.3099999428</v>
      </c>
      <c r="E31" s="19">
        <f>+E9-E20</f>
        <v>-5.9397241530996236E-3</v>
      </c>
      <c r="F31" s="7">
        <f>+F9-F20</f>
        <v>2007923.3099999428</v>
      </c>
    </row>
  </sheetData>
  <mergeCells count="4"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ariza</dc:creator>
  <cp:lastModifiedBy>pedro</cp:lastModifiedBy>
  <cp:lastPrinted>2023-01-24T15:53:26Z</cp:lastPrinted>
  <dcterms:created xsi:type="dcterms:W3CDTF">2021-07-12T13:38:13Z</dcterms:created>
  <dcterms:modified xsi:type="dcterms:W3CDTF">2023-01-24T15:54:36Z</dcterms:modified>
</cp:coreProperties>
</file>